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FE" sheetId="1" r:id="rId1"/>
  </sheets>
  <definedNames>
    <definedName name="_xlnm._FilterDatabase" localSheetId="0" hidden="1">'EFE'!$A$2:$E$58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<sst xmlns="http://schemas.openxmlformats.org/spreadsheetml/2006/main" count="71" uniqueCount="61">
  <si>
    <t>MUNICIPIO DE LEÓN
ESTADO DE FLUJOS DE EFECTIVO
DEL 1 DE ENERO AL 31 DE DICIEMBRE DE 2017</t>
  </si>
  <si>
    <t>ÍNDICE</t>
  </si>
  <si>
    <t>NOMBRE</t>
  </si>
  <si>
    <t>PERIODO ACTUAL</t>
  </si>
  <si>
    <t>PERIODO ANTERIOR</t>
  </si>
  <si>
    <t>NOTA</t>
  </si>
  <si>
    <t>ACTIVIDADES DE OPERACIÓN</t>
  </si>
  <si>
    <t>EFE-03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</si>
  <si>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</si>
  <si>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</si>
  <si>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</si>
  <si>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</si>
  <si>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</si>
  <si>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</si>
  <si>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</si>
  <si>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</si>
  <si>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</si>
  <si>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</si>
  <si>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</si>
  <si>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</si>
  <si>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</si>
  <si>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</si>
  <si>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</si>
  <si>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</si>
  <si>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</si>
  <si>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</si>
  <si>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</si>
  <si>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</si>
  <si>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</si>
  <si>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</si>
  <si>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</si>
  <si>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</si>
  <si>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</si>
  <si>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</si>
  <si>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</si>
  <si>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</si>
  <si>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</si>
  <si>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</si>
  <si>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</si>
  <si>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</si>
  <si>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</si>
  <si>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</si>
  <si>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</si>
  <si>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</si>
  <si>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</si>
  <si>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</si>
  <si>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</si>
  <si>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</si>
  <si>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</si>
  <si>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</si>
  <si>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</si>
  <si>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</si>
  <si>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</si>
  <si>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</si>
  <si>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</si>
  <si>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</si>
  <si>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</si>
  <si>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</si>
  <si>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</si>
  <si>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    LIC. HÉCTOR GERMÁN RENÉ LÓPEZ SANTILLANA
</t>
  </si>
  <si>
    <t>TESORERO MUNICIPAL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</si>
</sst>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top"/>
      <protection/>
    </xf>
    <xf numFmtId="0" fontId="3" fillId="0" borderId="0" xfId="20" applyFont="1" applyBorder="1" applyAlignment="1">
      <alignment horizontal="center" vertical="top" wrapText="1"/>
      <protection/>
    </xf>
    <xf numFmtId="0" fontId="3" fillId="0" borderId="0" xfId="20" applyFont="1" applyBorder="1" applyAlignment="1" applyProtection="1">
      <alignment horizontal="center" vertical="top" wrapText="1"/>
      <protection locked="0"/>
    </xf>
    <xf numFmtId="3" fontId="4" fillId="0" borderId="6" xfId="20" applyNumberFormat="1" applyFont="1" applyFill="1" applyBorder="1" applyAlignment="1">
      <alignment vertical="top"/>
      <protection/>
    </xf>
    <xf numFmtId="0" fontId="2" fillId="0" borderId="5" xfId="20" applyFont="1" applyBorder="1" applyAlignment="1" applyProtection="1">
      <alignment horizontal="center" vertical="top"/>
      <protection hidden="1"/>
    </xf>
    <xf numFmtId="0" fontId="3" fillId="0" borderId="0" xfId="20" applyFont="1" applyBorder="1" applyAlignment="1">
      <alignment vertical="top" wrapText="1"/>
      <protection/>
    </xf>
    <xf numFmtId="41" fontId="3" fillId="0" borderId="0" xfId="20" applyNumberFormat="1" applyFont="1" applyBorder="1" applyAlignment="1" applyProtection="1">
      <alignment vertical="top" wrapText="1"/>
      <protection locked="0"/>
    </xf>
    <xf numFmtId="0" fontId="4" fillId="0" borderId="5" xfId="20" applyFont="1" applyBorder="1" applyAlignment="1">
      <alignment horizontal="center" vertical="top"/>
      <protection/>
    </xf>
    <xf numFmtId="0" fontId="4" fillId="0" borderId="0" xfId="20" applyFont="1" applyBorder="1" applyAlignment="1">
      <alignment horizontal="left" vertical="top" wrapText="1" indent="1"/>
      <protection/>
    </xf>
    <xf numFmtId="41" fontId="4" fillId="0" borderId="0" xfId="20" applyNumberFormat="1" applyFont="1" applyBorder="1" applyAlignment="1" applyProtection="1">
      <alignment vertical="top" wrapText="1"/>
      <protection locked="0"/>
    </xf>
    <xf numFmtId="0" fontId="4" fillId="0" borderId="5" xfId="20" applyFont="1" applyFill="1" applyBorder="1" applyAlignment="1">
      <alignment horizontal="center" vertical="top"/>
      <protection/>
    </xf>
    <xf numFmtId="0" fontId="4" fillId="0" borderId="0" xfId="20" applyFont="1" applyFill="1" applyBorder="1" applyAlignment="1">
      <alignment horizontal="left" vertical="top" wrapText="1" indent="1"/>
      <protection/>
    </xf>
    <xf numFmtId="41" fontId="4" fillId="0" borderId="0" xfId="20" applyNumberFormat="1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>
      <alignment vertical="top" wrapText="1"/>
      <protection/>
    </xf>
    <xf numFmtId="0" fontId="3" fillId="0" borderId="0" xfId="20" applyFont="1" applyFill="1" applyBorder="1" applyAlignment="1">
      <alignment horizontal="center" vertical="top" wrapText="1"/>
      <protection/>
    </xf>
    <xf numFmtId="0" fontId="5" fillId="0" borderId="5" xfId="20" applyNumberFormat="1" applyFont="1" applyFill="1" applyBorder="1" applyAlignment="1">
      <alignment horizontal="center" vertical="top"/>
      <protection/>
    </xf>
    <xf numFmtId="0" fontId="5" fillId="0" borderId="5" xfId="20" applyFont="1" applyFill="1" applyBorder="1" applyAlignment="1" quotePrefix="1">
      <alignment horizontal="center" vertical="top"/>
      <protection/>
    </xf>
    <xf numFmtId="0" fontId="2" fillId="0" borderId="5" xfId="20" applyFont="1" applyFill="1" applyBorder="1" applyAlignment="1" applyProtection="1">
      <alignment horizontal="center" vertical="top"/>
      <protection hidden="1"/>
    </xf>
    <xf numFmtId="0" fontId="2" fillId="0" borderId="7" xfId="20" applyFont="1" applyBorder="1" applyAlignment="1" applyProtection="1">
      <alignment horizontal="center" vertical="top"/>
      <protection hidden="1"/>
    </xf>
    <xf numFmtId="0" fontId="3" fillId="0" borderId="8" xfId="20" applyFont="1" applyBorder="1" applyAlignment="1">
      <alignment vertical="top" wrapText="1"/>
      <protection/>
    </xf>
    <xf numFmtId="41" fontId="3" fillId="0" borderId="8" xfId="20" applyNumberFormat="1" applyFont="1" applyBorder="1" applyAlignment="1" applyProtection="1">
      <alignment vertical="top" wrapText="1"/>
      <protection locked="0"/>
    </xf>
    <xf numFmtId="3" fontId="4" fillId="0" borderId="9" xfId="20" applyNumberFormat="1" applyFont="1" applyFill="1" applyBorder="1" applyAlignment="1">
      <alignment vertical="top"/>
      <protection/>
    </xf>
    <xf numFmtId="0" fontId="4" fillId="0" borderId="0" xfId="20" applyFont="1" applyFill="1" applyBorder="1" applyAlignment="1">
      <alignment vertical="top"/>
      <protection/>
    </xf>
    <xf numFmtId="0" fontId="4" fillId="0" borderId="0" xfId="20" applyFont="1" applyFill="1" applyBorder="1" applyAlignment="1">
      <alignment vertical="top" wrapText="1"/>
      <protection/>
    </xf>
    <xf numFmtId="4" fontId="4" fillId="0" borderId="0" xfId="20" applyNumberFormat="1" applyFont="1" applyFill="1" applyBorder="1" applyAlignment="1">
      <alignment vertical="top"/>
      <protection/>
    </xf>
    <xf numFmtId="0" fontId="4" fillId="0" borderId="0" xfId="20" applyFont="1" applyAlignment="1">
      <alignment vertical="top" wrapText="1"/>
      <protection/>
    </xf>
    <xf numFmtId="4" fontId="4" fillId="0" borderId="0" xfId="20" applyNumberFormat="1" applyFont="1" applyAlignment="1">
      <alignment vertical="top"/>
      <protection/>
    </xf>
    <xf numFmtId="0" fontId="4" fillId="0" borderId="0" xfId="20" applyFont="1" applyAlignment="1" applyProtection="1">
      <alignment vertical="top"/>
      <protection locked="0"/>
    </xf>
    <xf numFmtId="0" fontId="4" fillId="0" borderId="0" xfId="20" applyFont="1" applyAlignment="1" applyProtection="1">
      <alignment vertical="top" wrapText="1"/>
      <protection locked="0"/>
    </xf>
    <xf numFmtId="4" fontId="4" fillId="0" borderId="0" xfId="20" applyNumberFormat="1" applyFont="1" applyAlignment="1" applyProtection="1">
      <alignment vertical="top"/>
      <protection locked="0"/>
    </xf>
    <xf numFmtId="0" fontId="4" fillId="0" borderId="0" xfId="20" applyFont="1" applyAlignment="1" applyProtection="1">
      <alignment horizontal="left" vertical="top" wrapText="1" indent="5"/>
      <protection locked="0"/>
    </xf>
    <xf numFmtId="164" fontId="3" fillId="0" borderId="10" xfId="21" applyNumberFormat="1" applyFont="1" applyBorder="1" applyAlignment="1" applyProtection="1">
      <alignment horizontal="center" vertical="top" wrapText="1"/>
      <protection locked="0"/>
    </xf>
    <xf numFmtId="0" fontId="4" fillId="0" borderId="0" xfId="20" applyFont="1" applyBorder="1" applyAlignment="1" applyProtection="1">
      <alignment vertical="top" wrapText="1"/>
      <protection locked="0"/>
    </xf>
    <xf numFmtId="0" fontId="4" fillId="0" borderId="0" xfId="20" applyFont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view="pageBreakPreview" zoomScaleSheetLayoutView="100" workbookViewId="0" topLeftCell="A1">
      <pane ySplit="2" topLeftCell="A3" activePane="bottomLeft" state="frozen"/>
      <selection pane="bottomLeft" activeCell="B19" sqref="B19"/>
    </sheetView>
  </sheetViews>
  <sheetFormatPr defaultColWidth="11.421875" defaultRowHeight="15"/>
  <cols>
    <col min="1" max="1" width="10.7109375" style="28" customWidth="1"/>
    <col min="2" max="2" width="37.140625" style="29" customWidth="1"/>
    <col min="3" max="3" width="17.28125" style="29" bestFit="1" customWidth="1"/>
    <col min="4" max="4" width="20.7109375" style="30" bestFit="1" customWidth="1"/>
    <col min="5" max="5" width="8.8515625" style="28" bestFit="1" customWidth="1"/>
  </cols>
  <sheetData>
    <row r="1" spans="1:5" ht="54" customHeight="1">
      <c r="A1" s="1" t="s">
        <v>0</v>
      </c>
      <c r="B1" s="2"/>
      <c r="C1" s="2"/>
      <c r="D1" s="2"/>
      <c r="E1" s="3"/>
    </row>
    <row r="2" spans="1:5" ht="1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15">
      <c r="A3" s="6">
        <v>800001</v>
      </c>
      <c r="B3" s="7" t="s">
        <v>6</v>
      </c>
      <c r="C3" s="8"/>
      <c r="D3" s="8"/>
      <c r="E3" s="9" t="s">
        <v>7</v>
      </c>
    </row>
    <row r="4" spans="1:5" ht="15">
      <c r="A4" s="10">
        <v>900001</v>
      </c>
      <c r="B4" s="11" t="s">
        <v>8</v>
      </c>
      <c r="C4" s="12">
        <f>SUM(C5:C15)</f>
        <v>9992012791.04</v>
      </c>
      <c r="D4" s="12">
        <f>SUM(D5:D15)</f>
        <v>5194565019.76</v>
      </c>
      <c r="E4" s="9"/>
    </row>
    <row r="5" spans="1:5" ht="15">
      <c r="A5" s="13">
        <v>4110</v>
      </c>
      <c r="B5" s="14" t="s">
        <v>9</v>
      </c>
      <c r="C5" s="15">
        <v>1045183655.18</v>
      </c>
      <c r="D5" s="15">
        <v>985531027.26</v>
      </c>
      <c r="E5" s="9"/>
    </row>
    <row r="6" spans="1:5" ht="15">
      <c r="A6" s="16">
        <v>4120</v>
      </c>
      <c r="B6" s="17" t="s">
        <v>10</v>
      </c>
      <c r="C6" s="15">
        <v>0</v>
      </c>
      <c r="D6" s="15">
        <v>0</v>
      </c>
      <c r="E6" s="9"/>
    </row>
    <row r="7" spans="1:5" ht="15">
      <c r="A7" s="13">
        <v>4130</v>
      </c>
      <c r="B7" s="14" t="s">
        <v>11</v>
      </c>
      <c r="C7" s="15">
        <v>66484.82</v>
      </c>
      <c r="D7" s="15">
        <v>118704.71</v>
      </c>
      <c r="E7" s="9"/>
    </row>
    <row r="8" spans="1:5" ht="15">
      <c r="A8" s="13">
        <v>4140</v>
      </c>
      <c r="B8" s="14" t="s">
        <v>12</v>
      </c>
      <c r="C8" s="15">
        <v>318490017.33</v>
      </c>
      <c r="D8" s="15">
        <v>240956512.67</v>
      </c>
      <c r="E8" s="9"/>
    </row>
    <row r="9" spans="1:5" ht="15">
      <c r="A9" s="13">
        <v>4150</v>
      </c>
      <c r="B9" s="14" t="s">
        <v>13</v>
      </c>
      <c r="C9" s="15">
        <v>127928463.3</v>
      </c>
      <c r="D9" s="15">
        <v>73146032.32</v>
      </c>
      <c r="E9" s="9"/>
    </row>
    <row r="10" spans="1:5" ht="15">
      <c r="A10" s="13">
        <v>4160</v>
      </c>
      <c r="B10" s="14" t="s">
        <v>14</v>
      </c>
      <c r="C10" s="15">
        <v>204665395.81</v>
      </c>
      <c r="D10" s="15">
        <v>162744213.86</v>
      </c>
      <c r="E10" s="9"/>
    </row>
    <row r="11" spans="1:5" ht="15">
      <c r="A11" s="13">
        <v>4170</v>
      </c>
      <c r="B11" s="14" t="s">
        <v>15</v>
      </c>
      <c r="C11" s="15">
        <v>0</v>
      </c>
      <c r="D11" s="15">
        <v>0</v>
      </c>
      <c r="E11" s="9"/>
    </row>
    <row r="12" spans="1:5" ht="30.6">
      <c r="A12" s="13">
        <v>4190</v>
      </c>
      <c r="B12" s="14" t="s">
        <v>16</v>
      </c>
      <c r="C12" s="15">
        <v>0</v>
      </c>
      <c r="D12" s="15">
        <v>0</v>
      </c>
      <c r="E12" s="9"/>
    </row>
    <row r="13" spans="1:5" ht="15">
      <c r="A13" s="13">
        <v>4210</v>
      </c>
      <c r="B13" s="14" t="s">
        <v>17</v>
      </c>
      <c r="C13" s="15">
        <v>3928769123.05</v>
      </c>
      <c r="D13" s="15">
        <v>3452651565.72</v>
      </c>
      <c r="E13" s="9"/>
    </row>
    <row r="14" spans="1:5" ht="20.4">
      <c r="A14" s="13">
        <v>4220</v>
      </c>
      <c r="B14" s="14" t="s">
        <v>18</v>
      </c>
      <c r="C14" s="15">
        <v>0</v>
      </c>
      <c r="D14" s="15">
        <v>0</v>
      </c>
      <c r="E14" s="9"/>
    </row>
    <row r="15" spans="1:5" ht="15">
      <c r="A15" s="10">
        <v>8001</v>
      </c>
      <c r="B15" s="17" t="s">
        <v>19</v>
      </c>
      <c r="C15" s="15">
        <v>4366909651.55</v>
      </c>
      <c r="D15" s="15">
        <v>279416963.22</v>
      </c>
      <c r="E15" s="9"/>
    </row>
    <row r="16" spans="1:5" ht="15">
      <c r="A16" s="10">
        <v>900002</v>
      </c>
      <c r="B16" s="11" t="s">
        <v>20</v>
      </c>
      <c r="C16" s="12">
        <f>SUM(C17:C32)</f>
        <v>5076673473.62</v>
      </c>
      <c r="D16" s="12">
        <f>SUM(D17:D32)</f>
        <v>6437011816.18</v>
      </c>
      <c r="E16" s="9"/>
    </row>
    <row r="17" spans="1:5" ht="15">
      <c r="A17" s="13">
        <v>5110</v>
      </c>
      <c r="B17" s="14" t="s">
        <v>21</v>
      </c>
      <c r="C17" s="15">
        <v>1762816789.92</v>
      </c>
      <c r="D17" s="15">
        <v>1662577663.63</v>
      </c>
      <c r="E17" s="9"/>
    </row>
    <row r="18" spans="1:5" ht="15">
      <c r="A18" s="13">
        <v>5120</v>
      </c>
      <c r="B18" s="14" t="s">
        <v>22</v>
      </c>
      <c r="C18" s="15">
        <v>250958579.48</v>
      </c>
      <c r="D18" s="15">
        <v>236039052.43</v>
      </c>
      <c r="E18" s="9"/>
    </row>
    <row r="19" spans="1:5" ht="15">
      <c r="A19" s="13">
        <v>5130</v>
      </c>
      <c r="B19" s="14" t="s">
        <v>23</v>
      </c>
      <c r="C19" s="15">
        <v>914176810.75</v>
      </c>
      <c r="D19" s="15">
        <v>906175332.41</v>
      </c>
      <c r="E19" s="9"/>
    </row>
    <row r="20" spans="1:5" ht="20.4">
      <c r="A20" s="13">
        <v>5210</v>
      </c>
      <c r="B20" s="14" t="s">
        <v>24</v>
      </c>
      <c r="C20" s="15">
        <v>51459762.37</v>
      </c>
      <c r="D20" s="15">
        <v>16808573.64</v>
      </c>
      <c r="E20" s="9"/>
    </row>
    <row r="21" spans="1:5" ht="15">
      <c r="A21" s="13">
        <v>5220</v>
      </c>
      <c r="B21" s="14" t="s">
        <v>25</v>
      </c>
      <c r="C21" s="15">
        <v>711439676.23</v>
      </c>
      <c r="D21" s="15">
        <v>506429808.02</v>
      </c>
      <c r="E21" s="9"/>
    </row>
    <row r="22" spans="1:5" ht="15">
      <c r="A22" s="13">
        <v>5230</v>
      </c>
      <c r="B22" s="14" t="s">
        <v>26</v>
      </c>
      <c r="C22" s="15">
        <v>76683681.17</v>
      </c>
      <c r="D22" s="15">
        <v>44468445.28</v>
      </c>
      <c r="E22" s="9"/>
    </row>
    <row r="23" spans="1:5" ht="15">
      <c r="A23" s="13">
        <v>5240</v>
      </c>
      <c r="B23" s="14" t="s">
        <v>27</v>
      </c>
      <c r="C23" s="15">
        <v>82486903.08</v>
      </c>
      <c r="D23" s="15">
        <v>46372082.29</v>
      </c>
      <c r="E23" s="9"/>
    </row>
    <row r="24" spans="1:5" ht="15">
      <c r="A24" s="13">
        <v>5250</v>
      </c>
      <c r="B24" s="14" t="s">
        <v>28</v>
      </c>
      <c r="C24" s="15">
        <v>839388.34</v>
      </c>
      <c r="D24" s="15">
        <v>806086.89</v>
      </c>
      <c r="E24" s="9"/>
    </row>
    <row r="25" spans="1:5" ht="20.4">
      <c r="A25" s="13">
        <v>5260</v>
      </c>
      <c r="B25" s="14" t="s">
        <v>29</v>
      </c>
      <c r="C25" s="18">
        <v>15786260</v>
      </c>
      <c r="D25" s="15">
        <v>0</v>
      </c>
      <c r="E25" s="9"/>
    </row>
    <row r="26" spans="1:5" ht="15">
      <c r="A26" s="13">
        <v>5270</v>
      </c>
      <c r="B26" s="14" t="s">
        <v>30</v>
      </c>
      <c r="C26" s="18">
        <v>0</v>
      </c>
      <c r="D26" s="15">
        <v>0</v>
      </c>
      <c r="E26" s="9"/>
    </row>
    <row r="27" spans="1:5" ht="15">
      <c r="A27" s="13">
        <v>5280</v>
      </c>
      <c r="B27" s="14" t="s">
        <v>31</v>
      </c>
      <c r="C27" s="18">
        <v>0</v>
      </c>
      <c r="D27" s="15">
        <v>0</v>
      </c>
      <c r="E27" s="9"/>
    </row>
    <row r="28" spans="1:5" ht="15">
      <c r="A28" s="13">
        <v>5290</v>
      </c>
      <c r="B28" s="14" t="s">
        <v>32</v>
      </c>
      <c r="C28" s="18">
        <v>21976.5</v>
      </c>
      <c r="D28" s="15">
        <v>0</v>
      </c>
      <c r="E28" s="9"/>
    </row>
    <row r="29" spans="1:5" ht="15">
      <c r="A29" s="13">
        <v>5310</v>
      </c>
      <c r="B29" s="14" t="s">
        <v>33</v>
      </c>
      <c r="C29" s="15">
        <v>0</v>
      </c>
      <c r="D29" s="15">
        <v>0</v>
      </c>
      <c r="E29" s="9"/>
    </row>
    <row r="30" spans="1:5" ht="15">
      <c r="A30" s="13">
        <v>5320</v>
      </c>
      <c r="B30" s="14" t="s">
        <v>34</v>
      </c>
      <c r="C30" s="15">
        <v>0</v>
      </c>
      <c r="D30" s="15">
        <v>0</v>
      </c>
      <c r="E30" s="9"/>
    </row>
    <row r="31" spans="1:5" ht="15">
      <c r="A31" s="13">
        <v>5330</v>
      </c>
      <c r="B31" s="14" t="s">
        <v>35</v>
      </c>
      <c r="C31" s="15">
        <v>0</v>
      </c>
      <c r="D31" s="15">
        <v>0</v>
      </c>
      <c r="E31" s="9"/>
    </row>
    <row r="32" spans="1:5" ht="15">
      <c r="A32" s="10">
        <v>8002</v>
      </c>
      <c r="B32" s="17" t="s">
        <v>36</v>
      </c>
      <c r="C32" s="15">
        <v>1210003645.7799997</v>
      </c>
      <c r="D32" s="15">
        <v>3017334771.59</v>
      </c>
      <c r="E32" s="9"/>
    </row>
    <row r="33" spans="1:5" ht="20.4">
      <c r="A33" s="10">
        <v>900003</v>
      </c>
      <c r="B33" s="19" t="s">
        <v>37</v>
      </c>
      <c r="C33" s="12">
        <f>+C4-C16</f>
        <v>4915339317.420001</v>
      </c>
      <c r="D33" s="12">
        <f>+D4-D16</f>
        <v>-1242446796.42</v>
      </c>
      <c r="E33" s="9"/>
    </row>
    <row r="34" spans="1:5" ht="15">
      <c r="A34" s="6">
        <v>800002</v>
      </c>
      <c r="B34" s="20" t="s">
        <v>38</v>
      </c>
      <c r="C34" s="15"/>
      <c r="D34" s="15"/>
      <c r="E34" s="9"/>
    </row>
    <row r="35" spans="1:5" ht="15">
      <c r="A35" s="10">
        <v>900004</v>
      </c>
      <c r="B35" s="19" t="s">
        <v>8</v>
      </c>
      <c r="C35" s="12">
        <f>SUM(C36:C38)</f>
        <v>2661634048.22</v>
      </c>
      <c r="D35" s="12">
        <f>SUM(D36:D38)</f>
        <v>3138654528.84</v>
      </c>
      <c r="E35" s="9"/>
    </row>
    <row r="36" spans="1:5" ht="20.4">
      <c r="A36" s="10">
        <v>8003</v>
      </c>
      <c r="B36" s="17" t="s">
        <v>39</v>
      </c>
      <c r="C36" s="15">
        <v>2365951624.85</v>
      </c>
      <c r="D36" s="15">
        <v>2105608358.9</v>
      </c>
      <c r="E36" s="9"/>
    </row>
    <row r="37" spans="1:5" ht="15">
      <c r="A37" s="10">
        <v>8004</v>
      </c>
      <c r="B37" s="17" t="s">
        <v>40</v>
      </c>
      <c r="C37" s="15">
        <v>193156243.12999994</v>
      </c>
      <c r="D37" s="15">
        <v>814738.1</v>
      </c>
      <c r="E37" s="9"/>
    </row>
    <row r="38" spans="1:5" ht="15">
      <c r="A38" s="10">
        <v>8005</v>
      </c>
      <c r="B38" s="17" t="s">
        <v>41</v>
      </c>
      <c r="C38" s="15">
        <v>102526180.23999996</v>
      </c>
      <c r="D38" s="15">
        <v>1032231431.84</v>
      </c>
      <c r="E38" s="9"/>
    </row>
    <row r="39" spans="1:5" ht="15">
      <c r="A39" s="10">
        <v>900005</v>
      </c>
      <c r="B39" s="19" t="s">
        <v>20</v>
      </c>
      <c r="C39" s="12">
        <f>SUM(C40:C42)</f>
        <v>7522369077.999998</v>
      </c>
      <c r="D39" s="12">
        <f>SUM(D40:D42)</f>
        <v>1355791989.1400006</v>
      </c>
      <c r="E39" s="9"/>
    </row>
    <row r="40" spans="1:5" ht="20.4">
      <c r="A40" s="21">
        <v>1230</v>
      </c>
      <c r="B40" s="17" t="s">
        <v>39</v>
      </c>
      <c r="C40" s="15">
        <v>7206299711.279999</v>
      </c>
      <c r="D40" s="15">
        <v>505235101.4500007</v>
      </c>
      <c r="E40" s="9" t="s">
        <v>42</v>
      </c>
    </row>
    <row r="41" spans="1:5" ht="15">
      <c r="A41" s="21" t="s">
        <v>43</v>
      </c>
      <c r="B41" s="17" t="s">
        <v>40</v>
      </c>
      <c r="C41" s="15">
        <v>67573572.43999998</v>
      </c>
      <c r="D41" s="15">
        <v>654042416.4499999</v>
      </c>
      <c r="E41" s="9" t="s">
        <v>42</v>
      </c>
    </row>
    <row r="42" spans="1:5" ht="15">
      <c r="A42" s="10">
        <v>8006</v>
      </c>
      <c r="B42" s="17" t="s">
        <v>44</v>
      </c>
      <c r="C42" s="15">
        <v>248495794.27999997</v>
      </c>
      <c r="D42" s="15">
        <v>196514471.23999998</v>
      </c>
      <c r="E42" s="9"/>
    </row>
    <row r="43" spans="1:5" ht="20.4">
      <c r="A43" s="10">
        <v>900006</v>
      </c>
      <c r="B43" s="19" t="s">
        <v>45</v>
      </c>
      <c r="C43" s="12">
        <f>+C35-C39</f>
        <v>-4860735029.779999</v>
      </c>
      <c r="D43" s="12">
        <f>+D35-D39</f>
        <v>1782862539.6999996</v>
      </c>
      <c r="E43" s="9"/>
    </row>
    <row r="44" spans="1:5" ht="15">
      <c r="A44" s="6">
        <v>800003</v>
      </c>
      <c r="B44" s="20" t="s">
        <v>46</v>
      </c>
      <c r="C44" s="15"/>
      <c r="D44" s="15"/>
      <c r="E44" s="9"/>
    </row>
    <row r="45" spans="1:5" ht="15">
      <c r="A45" s="10">
        <v>900007</v>
      </c>
      <c r="B45" s="19" t="s">
        <v>8</v>
      </c>
      <c r="C45" s="12">
        <f>+C46+C49</f>
        <v>444523649.82</v>
      </c>
      <c r="D45" s="12">
        <f>+D46+D49</f>
        <v>1526449508.6899998</v>
      </c>
      <c r="E45" s="9"/>
    </row>
    <row r="46" spans="1:5" ht="15">
      <c r="A46" s="10">
        <v>8007</v>
      </c>
      <c r="B46" s="17" t="s">
        <v>47</v>
      </c>
      <c r="C46" s="15">
        <f>SUM(C47:C48)</f>
        <v>0</v>
      </c>
      <c r="D46" s="15">
        <f>SUM(D47:D48)</f>
        <v>1273652583.24</v>
      </c>
      <c r="E46" s="9"/>
    </row>
    <row r="47" spans="1:5" ht="15">
      <c r="A47" s="21">
        <v>2233</v>
      </c>
      <c r="B47" s="17" t="s">
        <v>48</v>
      </c>
      <c r="C47" s="15">
        <v>0</v>
      </c>
      <c r="D47" s="15">
        <v>1273652583.24</v>
      </c>
      <c r="E47" s="9"/>
    </row>
    <row r="48" spans="1:5" ht="15">
      <c r="A48" s="22">
        <v>2234</v>
      </c>
      <c r="B48" s="17" t="s">
        <v>49</v>
      </c>
      <c r="C48" s="15">
        <v>0</v>
      </c>
      <c r="D48" s="15">
        <v>0</v>
      </c>
      <c r="E48" s="9"/>
    </row>
    <row r="49" spans="1:5" ht="15">
      <c r="A49" s="23">
        <v>4800</v>
      </c>
      <c r="B49" s="17" t="s">
        <v>50</v>
      </c>
      <c r="C49" s="15">
        <v>444523649.82</v>
      </c>
      <c r="D49" s="15">
        <v>252796925.4499999</v>
      </c>
      <c r="E49" s="9"/>
    </row>
    <row r="50" spans="1:5" ht="15">
      <c r="A50" s="23">
        <v>900008</v>
      </c>
      <c r="B50" s="19" t="s">
        <v>20</v>
      </c>
      <c r="C50" s="12">
        <f>+C51+C54</f>
        <v>142239195.1</v>
      </c>
      <c r="D50" s="12">
        <f>+D51+D54</f>
        <v>1542355731.1100001</v>
      </c>
      <c r="E50" s="9"/>
    </row>
    <row r="51" spans="1:5" ht="15">
      <c r="A51" s="10">
        <v>8008</v>
      </c>
      <c r="B51" s="17" t="s">
        <v>51</v>
      </c>
      <c r="C51" s="15">
        <f>SUM(C52:C53)</f>
        <v>0</v>
      </c>
      <c r="D51" s="15">
        <f>SUM(D52:D53)</f>
        <v>1336010600.91</v>
      </c>
      <c r="E51" s="9"/>
    </row>
    <row r="52" spans="1:5" ht="15">
      <c r="A52" s="21">
        <v>2131</v>
      </c>
      <c r="B52" s="17" t="s">
        <v>48</v>
      </c>
      <c r="C52" s="15">
        <v>0</v>
      </c>
      <c r="D52" s="15">
        <v>1336010600.91</v>
      </c>
      <c r="E52" s="9"/>
    </row>
    <row r="53" spans="1:5" ht="15">
      <c r="A53" s="22">
        <v>2132</v>
      </c>
      <c r="B53" s="17" t="s">
        <v>49</v>
      </c>
      <c r="C53" s="15">
        <v>0</v>
      </c>
      <c r="D53" s="15">
        <v>0</v>
      </c>
      <c r="E53" s="9"/>
    </row>
    <row r="54" spans="1:5" ht="15">
      <c r="A54" s="10">
        <v>8009</v>
      </c>
      <c r="B54" s="17" t="s">
        <v>52</v>
      </c>
      <c r="C54" s="15">
        <v>142239195.1</v>
      </c>
      <c r="D54" s="15">
        <v>206345130.20000002</v>
      </c>
      <c r="E54" s="9"/>
    </row>
    <row r="55" spans="1:5" ht="20.4">
      <c r="A55" s="10">
        <v>900009</v>
      </c>
      <c r="B55" s="11" t="s">
        <v>53</v>
      </c>
      <c r="C55" s="12">
        <f>+C45-C50</f>
        <v>302284454.72</v>
      </c>
      <c r="D55" s="12">
        <f>+D45-D50</f>
        <v>-15906222.420000315</v>
      </c>
      <c r="E55" s="9"/>
    </row>
    <row r="56" spans="1:5" ht="20.4">
      <c r="A56" s="10">
        <v>9000010</v>
      </c>
      <c r="B56" s="11" t="s">
        <v>54</v>
      </c>
      <c r="C56" s="12">
        <f>+C33+C43+C55</f>
        <v>356888742.3600023</v>
      </c>
      <c r="D56" s="12">
        <f>+D33+D43+D55</f>
        <v>524509520.8599992</v>
      </c>
      <c r="E56" s="9"/>
    </row>
    <row r="57" spans="1:5" ht="20.4">
      <c r="A57" s="10">
        <v>9000011</v>
      </c>
      <c r="B57" s="11" t="s">
        <v>55</v>
      </c>
      <c r="C57" s="12">
        <f>+D58</f>
        <v>1236719480.7100012</v>
      </c>
      <c r="D57" s="12">
        <v>712209959.850002</v>
      </c>
      <c r="E57" s="9" t="s">
        <v>56</v>
      </c>
    </row>
    <row r="58" spans="1:5" ht="20.4">
      <c r="A58" s="24">
        <v>9000012</v>
      </c>
      <c r="B58" s="25" t="s">
        <v>57</v>
      </c>
      <c r="C58" s="26">
        <f>+C56+C57-0.25</f>
        <v>1593608222.8200035</v>
      </c>
      <c r="D58" s="26">
        <f>+D56+D57</f>
        <v>1236719480.7100012</v>
      </c>
      <c r="E58" s="27" t="s">
        <v>56</v>
      </c>
    </row>
    <row r="60" spans="1:4" ht="15">
      <c r="A60" s="39" t="s">
        <v>58</v>
      </c>
      <c r="B60" s="31"/>
      <c r="C60" s="31"/>
      <c r="D60" s="32"/>
    </row>
    <row r="61" spans="1:4" ht="15">
      <c r="A61" s="33"/>
      <c r="B61" s="34"/>
      <c r="C61" s="34"/>
      <c r="D61" s="35"/>
    </row>
    <row r="62" spans="1:4" ht="15">
      <c r="A62" s="34"/>
      <c r="B62" s="36"/>
      <c r="C62" s="34"/>
      <c r="D62" s="34"/>
    </row>
    <row r="63" spans="1:4" ht="15">
      <c r="A63" s="33"/>
      <c r="B63" s="34"/>
      <c r="C63" s="34"/>
      <c r="D63" s="34"/>
    </row>
    <row r="64" spans="1:4" ht="15">
      <c r="A64" s="33"/>
      <c r="B64" s="34"/>
      <c r="C64" s="33"/>
      <c r="D64" s="33"/>
    </row>
    <row r="65" spans="1:4" ht="30.6">
      <c r="A65" s="33"/>
      <c r="B65" s="37" t="s">
        <v>59</v>
      </c>
      <c r="C65" s="38"/>
      <c r="D65" s="37" t="s">
        <v>60</v>
      </c>
    </row>
  </sheetData>
  <autoFilter ref="A2:E58"/>
  <mergeCells count="1">
    <mergeCell ref="A1:E1"/>
  </mergeCells>
  <printOptions/>
  <pageMargins left="0.7" right="0.7" top="0.75" bottom="0.75" header="0.3" footer="0.3"/>
  <pageSetup horizontalDpi="600" verticalDpi="600" orientation="portrait" paperSize="9" scale="67" r:id="rId2"/>
  <ignoredErrors>
    <ignoredError sqref="C4:D33 C35:D45 C52:D58" unlockedFormula="1"/>
    <ignoredError sqref="C46:D5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2018-01-30T17:07:20Z</dcterms:created>
  <dcterms:modified xsi:type="dcterms:W3CDTF">2018-01-30T17:10:06Z</dcterms:modified>
  <cp:category/>
  <cp:version/>
  <cp:contentType/>
  <cp:contentStatus/>
</cp:coreProperties>
</file>